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35" windowHeight="8535" activeTab="0"/>
  </bookViews>
  <sheets>
    <sheet name="rzut ukosny" sheetId="1" r:id="rId1"/>
    <sheet name="obliczenia" sheetId="2" r:id="rId2"/>
  </sheets>
  <definedNames>
    <definedName name="alfa">'rzut ukosny'!$B$2</definedName>
    <definedName name="alfa_rad">'rzut ukosny'!$F$4</definedName>
    <definedName name="g">'rzut ukosny'!$B$4</definedName>
    <definedName name="h0">'rzut ukosny'!$B$5</definedName>
    <definedName name="hmax">'rzut ukosny'!$B$10</definedName>
    <definedName name="pi">'rzut ukosny'!$F$3</definedName>
    <definedName name="skala_w">'rzut ukosny'!$F$7</definedName>
    <definedName name="t">'rzut ukosny'!$B$1</definedName>
    <definedName name="t_1">'rzut ukosny'!$B$9</definedName>
    <definedName name="t_s">'rzut ukosny'!$B$11</definedName>
    <definedName name="t_w">'rzut ukosny'!$B$9</definedName>
    <definedName name="time">'rzut ukosny'!$E$2</definedName>
    <definedName name="v0">'rzut ukosny'!$B$3</definedName>
    <definedName name="ymax">'rzut ukosny'!$E$6</definedName>
    <definedName name="zasieg">'rzut ukosny'!$B$12</definedName>
  </definedNames>
  <calcPr fullCalcOnLoad="1"/>
</workbook>
</file>

<file path=xl/comments1.xml><?xml version="1.0" encoding="utf-8"?>
<comments xmlns="http://schemas.openxmlformats.org/spreadsheetml/2006/main">
  <authors>
    <author>Przemek Duda</author>
  </authors>
  <commentList>
    <comment ref="B9" authorId="0">
      <text>
        <r>
          <rPr>
            <b/>
            <u val="single"/>
            <sz val="12"/>
            <rFont val="Tahoma"/>
            <family val="2"/>
          </rPr>
          <t>czas wznoszenia: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t</t>
        </r>
        <r>
          <rPr>
            <b/>
            <vertAlign val="subscript"/>
            <sz val="14"/>
            <rFont val="Tahoma"/>
            <family val="2"/>
          </rPr>
          <t>w</t>
        </r>
        <r>
          <rPr>
            <sz val="14"/>
            <rFont val="Tahoma"/>
            <family val="2"/>
          </rPr>
          <t>=v</t>
        </r>
        <r>
          <rPr>
            <b/>
            <vertAlign val="subscript"/>
            <sz val="14"/>
            <rFont val="Tahoma"/>
            <family val="2"/>
          </rPr>
          <t>0</t>
        </r>
        <r>
          <rPr>
            <sz val="14"/>
            <rFont val="Tahoma"/>
            <family val="2"/>
          </rPr>
          <t>*sin(</t>
        </r>
        <r>
          <rPr>
            <sz val="16"/>
            <rFont val="Times New Roman CE"/>
            <family val="1"/>
          </rPr>
          <t>α</t>
        </r>
        <r>
          <rPr>
            <sz val="14"/>
            <rFont val="Tahoma"/>
            <family val="2"/>
          </rPr>
          <t>)/g</t>
        </r>
      </text>
    </comment>
    <comment ref="B10" authorId="0">
      <text>
        <r>
          <rPr>
            <b/>
            <u val="single"/>
            <sz val="11"/>
            <rFont val="Tahoma"/>
            <family val="2"/>
          </rPr>
          <t>Wysokość maksymalna</t>
        </r>
        <r>
          <rPr>
            <b/>
            <sz val="12"/>
            <rFont val="Tahoma"/>
            <family val="2"/>
          </rPr>
          <t>:</t>
        </r>
        <r>
          <rPr>
            <sz val="8"/>
            <rFont val="Tahoma"/>
            <family val="0"/>
          </rPr>
          <t xml:space="preserve">
</t>
        </r>
        <r>
          <rPr>
            <sz val="16"/>
            <rFont val="Times New Roman"/>
            <family val="1"/>
          </rPr>
          <t>H</t>
        </r>
        <r>
          <rPr>
            <b/>
            <vertAlign val="subscript"/>
            <sz val="16"/>
            <rFont val="Times New Roman"/>
            <family val="1"/>
          </rPr>
          <t>max</t>
        </r>
        <r>
          <rPr>
            <sz val="16"/>
            <rFont val="Times New Roman"/>
            <family val="1"/>
          </rPr>
          <t>=H</t>
        </r>
        <r>
          <rPr>
            <b/>
            <vertAlign val="subscript"/>
            <sz val="16"/>
            <rFont val="Times New Roman"/>
            <family val="1"/>
          </rPr>
          <t>0</t>
        </r>
        <r>
          <rPr>
            <sz val="16"/>
            <rFont val="Times New Roman"/>
            <family val="1"/>
          </rPr>
          <t>+v</t>
        </r>
        <r>
          <rPr>
            <b/>
            <vertAlign val="subscript"/>
            <sz val="16"/>
            <rFont val="Times New Roman"/>
            <family val="1"/>
          </rPr>
          <t>0</t>
        </r>
        <r>
          <rPr>
            <b/>
            <vertAlign val="superscript"/>
            <sz val="16"/>
            <rFont val="Times New Roman"/>
            <family val="1"/>
          </rPr>
          <t>2</t>
        </r>
        <r>
          <rPr>
            <sz val="16"/>
            <rFont val="Times New Roman"/>
            <family val="1"/>
          </rPr>
          <t>sin</t>
        </r>
        <r>
          <rPr>
            <b/>
            <vertAlign val="superscript"/>
            <sz val="16"/>
            <rFont val="Times New Roman"/>
            <family val="1"/>
          </rPr>
          <t>2</t>
        </r>
        <r>
          <rPr>
            <sz val="16"/>
            <rFont val="Times New Roman"/>
            <family val="1"/>
          </rPr>
          <t>(α)/2g</t>
        </r>
      </text>
    </comment>
    <comment ref="B11" authorId="0">
      <text>
        <r>
          <rPr>
            <b/>
            <u val="single"/>
            <sz val="11"/>
            <rFont val="Tahoma"/>
            <family val="2"/>
          </rPr>
          <t xml:space="preserve">czas spadania:
</t>
        </r>
        <r>
          <rPr>
            <sz val="16"/>
            <rFont val="Tahoma"/>
            <family val="2"/>
          </rPr>
          <t>t</t>
        </r>
        <r>
          <rPr>
            <vertAlign val="subscript"/>
            <sz val="16"/>
            <rFont val="Tahoma"/>
            <family val="2"/>
          </rPr>
          <t>s</t>
        </r>
        <r>
          <rPr>
            <sz val="16"/>
            <rFont val="Tahoma"/>
            <family val="2"/>
          </rPr>
          <t>=sqrt(2H</t>
        </r>
        <r>
          <rPr>
            <vertAlign val="subscript"/>
            <sz val="16"/>
            <rFont val="Tahoma"/>
            <family val="2"/>
          </rPr>
          <t>max</t>
        </r>
        <r>
          <rPr>
            <sz val="16"/>
            <rFont val="Tahoma"/>
            <family val="2"/>
          </rPr>
          <t>/g)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<sst xmlns="http://schemas.openxmlformats.org/spreadsheetml/2006/main" count="28" uniqueCount="20">
  <si>
    <t>alfa</t>
  </si>
  <si>
    <t>alfa_rad</t>
  </si>
  <si>
    <t>pi</t>
  </si>
  <si>
    <t>t</t>
  </si>
  <si>
    <t>g</t>
  </si>
  <si>
    <t>h0</t>
  </si>
  <si>
    <t>v0</t>
  </si>
  <si>
    <t>Hmax</t>
  </si>
  <si>
    <t>Zasięg</t>
  </si>
  <si>
    <t>s</t>
  </si>
  <si>
    <t>m/s</t>
  </si>
  <si>
    <t>m</t>
  </si>
  <si>
    <t>º</t>
  </si>
  <si>
    <t>Vx</t>
  </si>
  <si>
    <t>Vy</t>
  </si>
  <si>
    <t>X</t>
  </si>
  <si>
    <t>Y</t>
  </si>
  <si>
    <r>
      <t>m/s</t>
    </r>
    <r>
      <rPr>
        <b/>
        <vertAlign val="superscript"/>
        <sz val="14"/>
        <rFont val="Arial CE"/>
        <family val="2"/>
      </rPr>
      <t>2</t>
    </r>
  </si>
  <si>
    <t>czas
wznoszenia</t>
  </si>
  <si>
    <t>czas
spadania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</si>
</sst>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#,##0.0"/>
  </numFmts>
  <fonts count="23">
    <font>
      <sz val="10"/>
      <name val="Arial CE"/>
      <family val="0"/>
    </font>
    <font>
      <sz val="15"/>
      <name val="Arial CE"/>
      <family val="0"/>
    </font>
    <font>
      <sz val="16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vertAlign val="superscript"/>
      <sz val="14"/>
      <name val="Arial CE"/>
      <family val="2"/>
    </font>
    <font>
      <b/>
      <sz val="12"/>
      <name val="Arial CE"/>
      <family val="2"/>
    </font>
    <font>
      <b/>
      <sz val="16.25"/>
      <name val="Arial CE"/>
      <family val="2"/>
    </font>
    <font>
      <b/>
      <u val="single"/>
      <sz val="16.25"/>
      <name val="Arial CE"/>
      <family val="2"/>
    </font>
    <font>
      <sz val="8"/>
      <name val="Tahoma"/>
      <family val="0"/>
    </font>
    <font>
      <sz val="14"/>
      <name val="Tahoma"/>
      <family val="2"/>
    </font>
    <font>
      <sz val="16"/>
      <name val="Times New Roman CE"/>
      <family val="1"/>
    </font>
    <font>
      <b/>
      <vertAlign val="subscript"/>
      <sz val="14"/>
      <name val="Tahoma"/>
      <family val="2"/>
    </font>
    <font>
      <b/>
      <sz val="12"/>
      <name val="Tahoma"/>
      <family val="2"/>
    </font>
    <font>
      <sz val="16"/>
      <name val="Times New Roman"/>
      <family val="1"/>
    </font>
    <font>
      <b/>
      <vertAlign val="subscript"/>
      <sz val="16"/>
      <name val="Times New Roman"/>
      <family val="1"/>
    </font>
    <font>
      <b/>
      <vertAlign val="superscript"/>
      <sz val="16"/>
      <name val="Times New Roman"/>
      <family val="1"/>
    </font>
    <font>
      <b/>
      <u val="single"/>
      <sz val="11"/>
      <name val="Tahoma"/>
      <family val="2"/>
    </font>
    <font>
      <b/>
      <u val="single"/>
      <sz val="12"/>
      <name val="Tahoma"/>
      <family val="2"/>
    </font>
    <font>
      <sz val="16"/>
      <name val="Tahoma"/>
      <family val="2"/>
    </font>
    <font>
      <vertAlign val="subscript"/>
      <sz val="16"/>
      <name val="Tahoma"/>
      <family val="2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 applyProtection="1">
      <alignment/>
      <protection locked="0"/>
    </xf>
    <xf numFmtId="0" fontId="2" fillId="3" borderId="1" xfId="0" applyFont="1" applyFill="1" applyBorder="1" applyAlignment="1">
      <alignment/>
    </xf>
    <xf numFmtId="0" fontId="2" fillId="2" borderId="0" xfId="0" applyFont="1" applyFill="1" applyAlignment="1">
      <alignment/>
    </xf>
    <xf numFmtId="0" fontId="4" fillId="4" borderId="1" xfId="0" applyFont="1" applyFill="1" applyBorder="1" applyAlignment="1" applyProtection="1">
      <alignment/>
      <protection locked="0"/>
    </xf>
    <xf numFmtId="2" fontId="4" fillId="5" borderId="1" xfId="0" applyNumberFormat="1" applyFont="1" applyFill="1" applyBorder="1" applyAlignment="1">
      <alignment/>
    </xf>
    <xf numFmtId="3" fontId="4" fillId="5" borderId="1" xfId="0" applyNumberFormat="1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4" fontId="4" fillId="6" borderId="1" xfId="0" applyNumberFormat="1" applyFont="1" applyFill="1" applyBorder="1" applyAlignment="1">
      <alignment vertical="center"/>
    </xf>
    <xf numFmtId="0" fontId="0" fillId="4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sng" baseline="0">
                <a:latin typeface="Arial CE"/>
                <a:ea typeface="Arial CE"/>
                <a:cs typeface="Arial CE"/>
              </a:rPr>
              <a:t>_________________Rzut ukośny</a:t>
            </a:r>
            <a:r>
              <a:rPr lang="en-US" cap="none" sz="1625" b="1" i="0" u="none" baseline="0">
                <a:latin typeface="Arial CE"/>
                <a:ea typeface="Arial CE"/>
                <a:cs typeface="Arial CE"/>
              </a:rPr>
              <a:t>______________</a:t>
            </a:r>
          </a:p>
        </c:rich>
      </c:tx>
      <c:layout>
        <c:manualLayout>
          <c:xMode val="factor"/>
          <c:yMode val="factor"/>
          <c:x val="-0.034"/>
          <c:y val="-0.01925"/>
        </c:manualLayout>
      </c:layout>
      <c:spPr>
        <a:solidFill>
          <a:srgbClr val="CCFFCC"/>
        </a:solidFill>
        <a:ln w="3175">
          <a:noFill/>
        </a:ln>
      </c:spPr>
    </c:title>
    <c:plotArea>
      <c:layout>
        <c:manualLayout>
          <c:xMode val="edge"/>
          <c:yMode val="edge"/>
          <c:x val="0.00975"/>
          <c:y val="0.065"/>
          <c:w val="0.99025"/>
          <c:h val="0.9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1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('rzut ukosny'!$B$15,'rzut ukosny'!$F$7)</c:f>
              <c:numCache/>
            </c:numRef>
          </c:xVal>
          <c:yVal>
            <c:numRef>
              <c:f>('rzut ukosny'!$B$16,'rzut ukosny'!$F$7)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obliczenia!$A$1:$A$101</c:f>
              <c:numCache>
                <c:ptCount val="101"/>
                <c:pt idx="0">
                  <c:v>0</c:v>
                </c:pt>
                <c:pt idx="1">
                  <c:v>12.696912585360055</c:v>
                </c:pt>
                <c:pt idx="2">
                  <c:v>25.39382517072011</c:v>
                </c:pt>
                <c:pt idx="3">
                  <c:v>38.090737756080166</c:v>
                </c:pt>
                <c:pt idx="4">
                  <c:v>50.78765034144022</c:v>
                </c:pt>
                <c:pt idx="5">
                  <c:v>63.48456292680028</c:v>
                </c:pt>
                <c:pt idx="6">
                  <c:v>76.18147551216033</c:v>
                </c:pt>
                <c:pt idx="7">
                  <c:v>88.87838809752039</c:v>
                </c:pt>
                <c:pt idx="8">
                  <c:v>101.57530068288044</c:v>
                </c:pt>
                <c:pt idx="9">
                  <c:v>114.2722132682405</c:v>
                </c:pt>
                <c:pt idx="10">
                  <c:v>126.96912585360056</c:v>
                </c:pt>
                <c:pt idx="11">
                  <c:v>139.6660384389606</c:v>
                </c:pt>
                <c:pt idx="12">
                  <c:v>152.36295102432067</c:v>
                </c:pt>
                <c:pt idx="13">
                  <c:v>165.05986360968072</c:v>
                </c:pt>
                <c:pt idx="14">
                  <c:v>177.75677619504077</c:v>
                </c:pt>
                <c:pt idx="15">
                  <c:v>190.45368878040082</c:v>
                </c:pt>
                <c:pt idx="16">
                  <c:v>203.15060136576088</c:v>
                </c:pt>
                <c:pt idx="17">
                  <c:v>215.84751395112096</c:v>
                </c:pt>
                <c:pt idx="18">
                  <c:v>228.544426536481</c:v>
                </c:pt>
                <c:pt idx="19">
                  <c:v>241.24133912184104</c:v>
                </c:pt>
                <c:pt idx="20">
                  <c:v>253.93825170720112</c:v>
                </c:pt>
                <c:pt idx="21">
                  <c:v>266.63516429256117</c:v>
                </c:pt>
                <c:pt idx="22">
                  <c:v>279.3320768779212</c:v>
                </c:pt>
                <c:pt idx="23">
                  <c:v>292.0289894632813</c:v>
                </c:pt>
                <c:pt idx="24">
                  <c:v>304.72590204864133</c:v>
                </c:pt>
                <c:pt idx="25">
                  <c:v>317.4228146340014</c:v>
                </c:pt>
                <c:pt idx="26">
                  <c:v>330.11972721936144</c:v>
                </c:pt>
                <c:pt idx="27">
                  <c:v>342.8166398047215</c:v>
                </c:pt>
                <c:pt idx="28">
                  <c:v>355.51355239008154</c:v>
                </c:pt>
                <c:pt idx="29">
                  <c:v>368.2104649754416</c:v>
                </c:pt>
                <c:pt idx="30">
                  <c:v>380.90737756080165</c:v>
                </c:pt>
                <c:pt idx="31">
                  <c:v>393.60429014616176</c:v>
                </c:pt>
                <c:pt idx="32">
                  <c:v>406.30120273152176</c:v>
                </c:pt>
                <c:pt idx="33">
                  <c:v>418.9981153168818</c:v>
                </c:pt>
                <c:pt idx="34">
                  <c:v>431.6950279022419</c:v>
                </c:pt>
                <c:pt idx="35">
                  <c:v>444.3919404876019</c:v>
                </c:pt>
                <c:pt idx="36">
                  <c:v>457.088853072962</c:v>
                </c:pt>
                <c:pt idx="37">
                  <c:v>469.7857656583221</c:v>
                </c:pt>
                <c:pt idx="38">
                  <c:v>482.4826782436821</c:v>
                </c:pt>
                <c:pt idx="39">
                  <c:v>495.1795908290422</c:v>
                </c:pt>
                <c:pt idx="40">
                  <c:v>507.87650341440224</c:v>
                </c:pt>
                <c:pt idx="41">
                  <c:v>520.5734159997622</c:v>
                </c:pt>
                <c:pt idx="42">
                  <c:v>533.2703285851223</c:v>
                </c:pt>
                <c:pt idx="43">
                  <c:v>545.9672411704825</c:v>
                </c:pt>
                <c:pt idx="44">
                  <c:v>558.6641537558424</c:v>
                </c:pt>
                <c:pt idx="45">
                  <c:v>571.3610663412026</c:v>
                </c:pt>
                <c:pt idx="46">
                  <c:v>584.0579789265626</c:v>
                </c:pt>
                <c:pt idx="47">
                  <c:v>596.7548915119226</c:v>
                </c:pt>
                <c:pt idx="48">
                  <c:v>609.4518040972827</c:v>
                </c:pt>
                <c:pt idx="49">
                  <c:v>622.1487166826428</c:v>
                </c:pt>
                <c:pt idx="50">
                  <c:v>634.8456292680028</c:v>
                </c:pt>
                <c:pt idx="51">
                  <c:v>647.5425418533629</c:v>
                </c:pt>
                <c:pt idx="52">
                  <c:v>660.2394544387229</c:v>
                </c:pt>
                <c:pt idx="53">
                  <c:v>672.9363670240829</c:v>
                </c:pt>
                <c:pt idx="54">
                  <c:v>685.633279609443</c:v>
                </c:pt>
                <c:pt idx="55">
                  <c:v>698.3301921948031</c:v>
                </c:pt>
                <c:pt idx="56">
                  <c:v>711.0271047801631</c:v>
                </c:pt>
                <c:pt idx="57">
                  <c:v>723.7240173655232</c:v>
                </c:pt>
                <c:pt idx="58">
                  <c:v>736.4209299508832</c:v>
                </c:pt>
                <c:pt idx="59">
                  <c:v>749.1178425362433</c:v>
                </c:pt>
                <c:pt idx="60">
                  <c:v>761.8147551216033</c:v>
                </c:pt>
                <c:pt idx="61">
                  <c:v>774.5116677069634</c:v>
                </c:pt>
                <c:pt idx="62">
                  <c:v>787.2085802923235</c:v>
                </c:pt>
                <c:pt idx="63">
                  <c:v>799.9054928776835</c:v>
                </c:pt>
                <c:pt idx="64">
                  <c:v>812.6024054630435</c:v>
                </c:pt>
                <c:pt idx="65">
                  <c:v>825.2993180484036</c:v>
                </c:pt>
                <c:pt idx="66">
                  <c:v>837.9962306337636</c:v>
                </c:pt>
                <c:pt idx="67">
                  <c:v>850.6931432191237</c:v>
                </c:pt>
                <c:pt idx="68">
                  <c:v>863.3900558044838</c:v>
                </c:pt>
                <c:pt idx="69">
                  <c:v>876.0869683898438</c:v>
                </c:pt>
                <c:pt idx="70">
                  <c:v>888.7838809752038</c:v>
                </c:pt>
                <c:pt idx="71">
                  <c:v>901.4807935605639</c:v>
                </c:pt>
                <c:pt idx="72">
                  <c:v>914.177706145924</c:v>
                </c:pt>
                <c:pt idx="73">
                  <c:v>926.874618731284</c:v>
                </c:pt>
                <c:pt idx="74">
                  <c:v>939.5715313166442</c:v>
                </c:pt>
                <c:pt idx="75">
                  <c:v>952.2684439020043</c:v>
                </c:pt>
                <c:pt idx="76">
                  <c:v>964.9653564873641</c:v>
                </c:pt>
                <c:pt idx="77">
                  <c:v>977.6622690727243</c:v>
                </c:pt>
                <c:pt idx="78">
                  <c:v>990.3591816580844</c:v>
                </c:pt>
                <c:pt idx="79">
                  <c:v>1003.0560942434444</c:v>
                </c:pt>
                <c:pt idx="80">
                  <c:v>1015.7530068288045</c:v>
                </c:pt>
                <c:pt idx="81">
                  <c:v>1028.4499194141645</c:v>
                </c:pt>
                <c:pt idx="82">
                  <c:v>1041.1468319995245</c:v>
                </c:pt>
                <c:pt idx="83">
                  <c:v>1053.8437445848847</c:v>
                </c:pt>
                <c:pt idx="84">
                  <c:v>1066.5406571702447</c:v>
                </c:pt>
                <c:pt idx="85">
                  <c:v>1079.2375697556047</c:v>
                </c:pt>
                <c:pt idx="86">
                  <c:v>1091.934482340965</c:v>
                </c:pt>
                <c:pt idx="87">
                  <c:v>1104.6313949263247</c:v>
                </c:pt>
                <c:pt idx="88">
                  <c:v>1117.328307511685</c:v>
                </c:pt>
                <c:pt idx="89">
                  <c:v>1130.025220097045</c:v>
                </c:pt>
                <c:pt idx="90">
                  <c:v>1142.7221326824051</c:v>
                </c:pt>
                <c:pt idx="91">
                  <c:v>1155.4190452677651</c:v>
                </c:pt>
                <c:pt idx="92">
                  <c:v>1168.115957853125</c:v>
                </c:pt>
                <c:pt idx="93">
                  <c:v>1180.812870438485</c:v>
                </c:pt>
                <c:pt idx="94">
                  <c:v>1193.509783023845</c:v>
                </c:pt>
                <c:pt idx="95">
                  <c:v>1206.2066956092053</c:v>
                </c:pt>
                <c:pt idx="96">
                  <c:v>1218.9036081945653</c:v>
                </c:pt>
                <c:pt idx="97">
                  <c:v>1231.6005207799253</c:v>
                </c:pt>
                <c:pt idx="98">
                  <c:v>1244.2974333652855</c:v>
                </c:pt>
                <c:pt idx="99">
                  <c:v>1256.9943459506455</c:v>
                </c:pt>
                <c:pt idx="100">
                  <c:v>1269.6912585360055</c:v>
                </c:pt>
              </c:numCache>
            </c:numRef>
          </c:xVal>
          <c:yVal>
            <c:numRef>
              <c:f>obliczenia!$B$1:$B$101</c:f>
              <c:numCache>
                <c:ptCount val="101"/>
                <c:pt idx="0">
                  <c:v>400</c:v>
                </c:pt>
                <c:pt idx="1">
                  <c:v>414.92682323293104</c:v>
                </c:pt>
                <c:pt idx="2">
                  <c:v>429.47128640055035</c:v>
                </c:pt>
                <c:pt idx="3">
                  <c:v>443.63338950285794</c:v>
                </c:pt>
                <c:pt idx="4">
                  <c:v>457.41313253985373</c:v>
                </c:pt>
                <c:pt idx="5">
                  <c:v>470.81051551153786</c:v>
                </c:pt>
                <c:pt idx="6">
                  <c:v>483.8255384179102</c:v>
                </c:pt>
                <c:pt idx="7">
                  <c:v>496.4582012589708</c:v>
                </c:pt>
                <c:pt idx="8">
                  <c:v>508.7085040347196</c:v>
                </c:pt>
                <c:pt idx="9">
                  <c:v>520.5764467451568</c:v>
                </c:pt>
                <c:pt idx="10">
                  <c:v>532.0620293902822</c:v>
                </c:pt>
                <c:pt idx="11">
                  <c:v>543.1652519700958</c:v>
                </c:pt>
                <c:pt idx="12">
                  <c:v>553.8861144845978</c:v>
                </c:pt>
                <c:pt idx="13">
                  <c:v>564.224616933788</c:v>
                </c:pt>
                <c:pt idx="14">
                  <c:v>574.1807593176665</c:v>
                </c:pt>
                <c:pt idx="15">
                  <c:v>583.7545416362332</c:v>
                </c:pt>
                <c:pt idx="16">
                  <c:v>592.9459638894881</c:v>
                </c:pt>
                <c:pt idx="17">
                  <c:v>601.7550260774314</c:v>
                </c:pt>
                <c:pt idx="18">
                  <c:v>610.1817282000628</c:v>
                </c:pt>
                <c:pt idx="19">
                  <c:v>618.2260702573826</c:v>
                </c:pt>
                <c:pt idx="20">
                  <c:v>625.8880522493906</c:v>
                </c:pt>
                <c:pt idx="21">
                  <c:v>633.1676741760867</c:v>
                </c:pt>
                <c:pt idx="22">
                  <c:v>640.0649360374714</c:v>
                </c:pt>
                <c:pt idx="23">
                  <c:v>646.5798378335442</c:v>
                </c:pt>
                <c:pt idx="24">
                  <c:v>652.7123795643053</c:v>
                </c:pt>
                <c:pt idx="25">
                  <c:v>658.4625612297547</c:v>
                </c:pt>
                <c:pt idx="26">
                  <c:v>663.8303828298921</c:v>
                </c:pt>
                <c:pt idx="27">
                  <c:v>668.815844364718</c:v>
                </c:pt>
                <c:pt idx="28">
                  <c:v>673.4189458342321</c:v>
                </c:pt>
                <c:pt idx="29">
                  <c:v>677.6396872384345</c:v>
                </c:pt>
                <c:pt idx="30">
                  <c:v>681.4780685773252</c:v>
                </c:pt>
                <c:pt idx="31">
                  <c:v>684.9340898509039</c:v>
                </c:pt>
                <c:pt idx="32">
                  <c:v>688.0077510591713</c:v>
                </c:pt>
                <c:pt idx="33">
                  <c:v>690.6990522021266</c:v>
                </c:pt>
                <c:pt idx="34">
                  <c:v>693.0079932797703</c:v>
                </c:pt>
                <c:pt idx="35">
                  <c:v>694.9345742921023</c:v>
                </c:pt>
                <c:pt idx="36">
                  <c:v>696.4787952391224</c:v>
                </c:pt>
                <c:pt idx="37">
                  <c:v>697.6406561208308</c:v>
                </c:pt>
                <c:pt idx="38">
                  <c:v>698.4201569372276</c:v>
                </c:pt>
                <c:pt idx="39">
                  <c:v>698.8172976883126</c:v>
                </c:pt>
                <c:pt idx="40">
                  <c:v>698.8320783740859</c:v>
                </c:pt>
                <c:pt idx="41">
                  <c:v>698.4644989945473</c:v>
                </c:pt>
                <c:pt idx="42">
                  <c:v>697.714559549697</c:v>
                </c:pt>
                <c:pt idx="43">
                  <c:v>696.5822600395352</c:v>
                </c:pt>
                <c:pt idx="44">
                  <c:v>695.0676004640613</c:v>
                </c:pt>
                <c:pt idx="45">
                  <c:v>693.1705808232759</c:v>
                </c:pt>
                <c:pt idx="46">
                  <c:v>690.8912011171788</c:v>
                </c:pt>
                <c:pt idx="47">
                  <c:v>688.22946134577</c:v>
                </c:pt>
                <c:pt idx="48">
                  <c:v>685.1853615090492</c:v>
                </c:pt>
                <c:pt idx="49">
                  <c:v>681.7589016070167</c:v>
                </c:pt>
                <c:pt idx="50">
                  <c:v>677.9500816396728</c:v>
                </c:pt>
                <c:pt idx="51">
                  <c:v>673.7589016070169</c:v>
                </c:pt>
                <c:pt idx="52">
                  <c:v>669.185361509049</c:v>
                </c:pt>
                <c:pt idx="53">
                  <c:v>664.22946134577</c:v>
                </c:pt>
                <c:pt idx="54">
                  <c:v>658.891201117179</c:v>
                </c:pt>
                <c:pt idx="55">
                  <c:v>653.170580823276</c:v>
                </c:pt>
                <c:pt idx="56">
                  <c:v>647.0676004640615</c:v>
                </c:pt>
                <c:pt idx="57">
                  <c:v>640.5822600395353</c:v>
                </c:pt>
                <c:pt idx="58">
                  <c:v>633.714559549697</c:v>
                </c:pt>
                <c:pt idx="59">
                  <c:v>626.4644989945471</c:v>
                </c:pt>
                <c:pt idx="60">
                  <c:v>618.8320783740859</c:v>
                </c:pt>
                <c:pt idx="61">
                  <c:v>610.8172976883125</c:v>
                </c:pt>
                <c:pt idx="62">
                  <c:v>602.4201569372273</c:v>
                </c:pt>
                <c:pt idx="63">
                  <c:v>593.640656120831</c:v>
                </c:pt>
                <c:pt idx="64">
                  <c:v>584.4787952391225</c:v>
                </c:pt>
                <c:pt idx="65">
                  <c:v>574.9345742921021</c:v>
                </c:pt>
                <c:pt idx="66">
                  <c:v>565.0079932797703</c:v>
                </c:pt>
                <c:pt idx="67">
                  <c:v>554.6990522021266</c:v>
                </c:pt>
                <c:pt idx="68">
                  <c:v>544.007751059171</c:v>
                </c:pt>
                <c:pt idx="69">
                  <c:v>532.9340898509039</c:v>
                </c:pt>
                <c:pt idx="70">
                  <c:v>521.4780685773251</c:v>
                </c:pt>
                <c:pt idx="71">
                  <c:v>509.63968723843436</c:v>
                </c:pt>
                <c:pt idx="72">
                  <c:v>497.418945834232</c:v>
                </c:pt>
                <c:pt idx="73">
                  <c:v>484.8158443647179</c:v>
                </c:pt>
                <c:pt idx="74">
                  <c:v>471.83038282989196</c:v>
                </c:pt>
                <c:pt idx="75">
                  <c:v>458.46256122975433</c:v>
                </c:pt>
                <c:pt idx="76">
                  <c:v>444.71237956430514</c:v>
                </c:pt>
                <c:pt idx="77">
                  <c:v>430.57983783354393</c:v>
                </c:pt>
                <c:pt idx="78">
                  <c:v>416.06493603747117</c:v>
                </c:pt>
                <c:pt idx="79">
                  <c:v>401.1676741760866</c:v>
                </c:pt>
                <c:pt idx="80">
                  <c:v>385.8880522493905</c:v>
                </c:pt>
                <c:pt idx="81">
                  <c:v>370.22607025738216</c:v>
                </c:pt>
                <c:pt idx="82">
                  <c:v>354.1817282000625</c:v>
                </c:pt>
                <c:pt idx="83">
                  <c:v>337.75502607743124</c:v>
                </c:pt>
                <c:pt idx="84">
                  <c:v>320.94596388948776</c:v>
                </c:pt>
                <c:pt idx="85">
                  <c:v>303.75454163623294</c:v>
                </c:pt>
                <c:pt idx="86">
                  <c:v>286.18075931766634</c:v>
                </c:pt>
                <c:pt idx="87">
                  <c:v>268.22461693378796</c:v>
                </c:pt>
                <c:pt idx="88">
                  <c:v>249.88611448459756</c:v>
                </c:pt>
                <c:pt idx="89">
                  <c:v>231.16525197009582</c:v>
                </c:pt>
                <c:pt idx="90">
                  <c:v>212.06202939028185</c:v>
                </c:pt>
                <c:pt idx="91">
                  <c:v>192.57644674515632</c:v>
                </c:pt>
                <c:pt idx="92">
                  <c:v>172.70850403471923</c:v>
                </c:pt>
                <c:pt idx="93">
                  <c:v>152.4582012589708</c:v>
                </c:pt>
                <c:pt idx="94">
                  <c:v>131.8255384179099</c:v>
                </c:pt>
                <c:pt idx="95">
                  <c:v>110.81051551153746</c:v>
                </c:pt>
                <c:pt idx="96">
                  <c:v>89.41313253985345</c:v>
                </c:pt>
                <c:pt idx="97">
                  <c:v>67.63338950285765</c:v>
                </c:pt>
                <c:pt idx="98">
                  <c:v>45.47128640054984</c:v>
                </c:pt>
                <c:pt idx="99">
                  <c:v>22.9268232329307</c:v>
                </c:pt>
                <c:pt idx="100">
                  <c:v>0</c:v>
                </c:pt>
              </c:numCache>
            </c:numRef>
          </c:yVal>
          <c:smooth val="0"/>
        </c:ser>
        <c:axId val="58838468"/>
        <c:axId val="27648277"/>
      </c:scatterChart>
      <c:valAx>
        <c:axId val="5883846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X[m]</a:t>
                </a:r>
              </a:p>
            </c:rich>
          </c:tx>
          <c:layout>
            <c:manualLayout>
              <c:xMode val="factor"/>
              <c:yMode val="factor"/>
              <c:x val="0.03475"/>
              <c:y val="0.1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7648277"/>
        <c:crosses val="autoZero"/>
        <c:crossBetween val="midCat"/>
        <c:dispUnits/>
      </c:valAx>
      <c:valAx>
        <c:axId val="276482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Y[m]</a:t>
                </a:r>
              </a:p>
            </c:rich>
          </c:tx>
          <c:layout>
            <c:manualLayout>
              <c:xMode val="factor"/>
              <c:yMode val="factor"/>
              <c:x val="0.03075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8838468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69696"/>
    </a:solidFill>
  </c:spPr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14</xdr:col>
      <xdr:colOff>285750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2543175" y="0"/>
        <a:ext cx="79343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581025</xdr:colOff>
      <xdr:row>26</xdr:row>
      <xdr:rowOff>28575</xdr:rowOff>
    </xdr:from>
    <xdr:to>
      <xdr:col>14</xdr:col>
      <xdr:colOff>285750</xdr:colOff>
      <xdr:row>27</xdr:row>
      <xdr:rowOff>76200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5181600"/>
          <a:ext cx="7943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21</xdr:row>
      <xdr:rowOff>0</xdr:rowOff>
    </xdr:from>
    <xdr:to>
      <xdr:col>2</xdr:col>
      <xdr:colOff>171450</xdr:colOff>
      <xdr:row>25</xdr:row>
      <xdr:rowOff>104775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4343400"/>
          <a:ext cx="1828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F18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11.875" style="1" customWidth="1"/>
    <col min="2" max="2" width="13.75390625" style="1" customWidth="1"/>
    <col min="3" max="3" width="7.75390625" style="1" customWidth="1"/>
    <col min="4" max="16384" width="9.125" style="1" customWidth="1"/>
  </cols>
  <sheetData>
    <row r="1" spans="1:3" ht="18">
      <c r="A1" s="10" t="s">
        <v>3</v>
      </c>
      <c r="B1" s="7">
        <f>(t_w+t_s)/100*time</f>
        <v>19.7424824158101</v>
      </c>
      <c r="C1" s="9" t="s">
        <v>9</v>
      </c>
    </row>
    <row r="2" spans="1:5" ht="18">
      <c r="A2" s="10" t="s">
        <v>0</v>
      </c>
      <c r="B2" s="6">
        <v>50</v>
      </c>
      <c r="C2" s="9" t="s">
        <v>12</v>
      </c>
      <c r="E2" s="3">
        <v>100</v>
      </c>
    </row>
    <row r="3" spans="1:6" ht="18">
      <c r="A3" s="10" t="s">
        <v>6</v>
      </c>
      <c r="B3" s="6">
        <v>100</v>
      </c>
      <c r="C3" s="9" t="s">
        <v>10</v>
      </c>
      <c r="E3" s="2" t="s">
        <v>2</v>
      </c>
      <c r="F3" s="2">
        <v>3.14</v>
      </c>
    </row>
    <row r="4" spans="1:6" ht="18">
      <c r="A4" s="10" t="s">
        <v>4</v>
      </c>
      <c r="B4" s="6">
        <v>9.81</v>
      </c>
      <c r="C4" s="9" t="s">
        <v>17</v>
      </c>
      <c r="E4" s="1" t="s">
        <v>1</v>
      </c>
      <c r="F4" s="1">
        <f>pi*alfa/180</f>
        <v>0.8722222222222222</v>
      </c>
    </row>
    <row r="5" spans="1:6" ht="18">
      <c r="A5" s="10" t="s">
        <v>5</v>
      </c>
      <c r="B5" s="6">
        <v>400</v>
      </c>
      <c r="C5" s="9" t="s">
        <v>11</v>
      </c>
      <c r="E5" s="1">
        <f>ROUND(LOG(hmax),0)</f>
        <v>3</v>
      </c>
      <c r="F5" s="1">
        <f>ROUND(LOG(zasieg),0)</f>
        <v>3</v>
      </c>
    </row>
    <row r="6" ht="9" customHeight="1">
      <c r="E6" s="1">
        <f>hmax</f>
        <v>698.872768723842</v>
      </c>
    </row>
    <row r="7" spans="5:6" ht="9" customHeight="1">
      <c r="E7" s="1">
        <f>zasieg</f>
        <v>1269.6912585360055</v>
      </c>
      <c r="F7" s="1">
        <f>MAX(E7,ymax)</f>
        <v>1269.6912585360055</v>
      </c>
    </row>
    <row r="8" ht="9" customHeight="1"/>
    <row r="9" spans="1:3" ht="25.5">
      <c r="A9" s="11" t="s">
        <v>18</v>
      </c>
      <c r="B9" s="12">
        <f>v0*SIN(alfa_rad)/g</f>
        <v>7.805912298651512</v>
      </c>
      <c r="C9" s="9" t="s">
        <v>9</v>
      </c>
    </row>
    <row r="10" spans="1:3" ht="18">
      <c r="A10" s="10" t="s">
        <v>7</v>
      </c>
      <c r="B10" s="12">
        <f>h0+(v0^2*(SIN(alfa_rad))^2)/(2*g)</f>
        <v>698.872768723842</v>
      </c>
      <c r="C10" s="9" t="s">
        <v>11</v>
      </c>
    </row>
    <row r="11" spans="1:3" ht="25.5">
      <c r="A11" s="11" t="s">
        <v>19</v>
      </c>
      <c r="B11" s="12">
        <f>SQRT(2*hmax/g)</f>
        <v>11.93657011715859</v>
      </c>
      <c r="C11" s="9" t="s">
        <v>9</v>
      </c>
    </row>
    <row r="12" spans="1:3" ht="18">
      <c r="A12" s="10" t="s">
        <v>8</v>
      </c>
      <c r="B12" s="12">
        <f>v0*COS(alfa_rad)*(t_w+t_s)</f>
        <v>1269.6912585360055</v>
      </c>
      <c r="C12" s="9" t="s">
        <v>11</v>
      </c>
    </row>
    <row r="13" ht="9" customHeight="1"/>
    <row r="14" ht="9" customHeight="1"/>
    <row r="15" spans="1:3" s="5" customFormat="1" ht="20.25">
      <c r="A15" s="4" t="s">
        <v>15</v>
      </c>
      <c r="B15" s="8">
        <f>v0*COS(alfa_rad)*t</f>
        <v>1269.6912585360055</v>
      </c>
      <c r="C15" s="4" t="s">
        <v>11</v>
      </c>
    </row>
    <row r="16" spans="1:3" s="5" customFormat="1" ht="20.25">
      <c r="A16" s="4" t="s">
        <v>16</v>
      </c>
      <c r="B16" s="8">
        <f>h0+v0*SIN(alfa_rad)*t-g*(t^2)/2</f>
        <v>0</v>
      </c>
      <c r="C16" s="4" t="s">
        <v>11</v>
      </c>
    </row>
    <row r="17" spans="1:3" s="5" customFormat="1" ht="20.25">
      <c r="A17" s="4" t="s">
        <v>13</v>
      </c>
      <c r="B17" s="8">
        <f>v0*COS(alfa_rad)</f>
        <v>64.31264477253458</v>
      </c>
      <c r="C17" s="4" t="s">
        <v>10</v>
      </c>
    </row>
    <row r="18" spans="1:3" s="5" customFormat="1" ht="20.25">
      <c r="A18" s="4" t="s">
        <v>14</v>
      </c>
      <c r="B18" s="8">
        <f>v0*SIN(alfa_rad)-g*t</f>
        <v>-117.09775284932577</v>
      </c>
      <c r="C18" s="4" t="s">
        <v>10</v>
      </c>
    </row>
    <row r="21" ht="13.5" customHeight="1"/>
    <row r="23" ht="12.75"/>
    <row r="24" ht="12.75"/>
    <row r="25" ht="12.75"/>
  </sheetData>
  <sheetProtection password="EF50" sheet="1" objects="1" scenarios="1"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B101"/>
  <sheetViews>
    <sheetView workbookViewId="0" topLeftCell="A1">
      <selection activeCell="D29" sqref="D29"/>
    </sheetView>
  </sheetViews>
  <sheetFormatPr defaultColWidth="9.00390625" defaultRowHeight="12.75"/>
  <sheetData>
    <row r="1" spans="1:2" ht="12.75">
      <c r="A1" s="13">
        <v>0</v>
      </c>
      <c r="B1" s="13">
        <v>400</v>
      </c>
    </row>
    <row r="2" spans="1:2" ht="12.75">
      <c r="A2" s="13">
        <v>12.696912585360055</v>
      </c>
      <c r="B2" s="13">
        <v>414.92682323293104</v>
      </c>
    </row>
    <row r="3" spans="1:2" ht="12.75">
      <c r="A3" s="13">
        <v>25.39382517072011</v>
      </c>
      <c r="B3" s="13">
        <v>429.47128640055035</v>
      </c>
    </row>
    <row r="4" spans="1:2" ht="12.75">
      <c r="A4" s="13">
        <v>38.090737756080166</v>
      </c>
      <c r="B4" s="13">
        <v>443.63338950285794</v>
      </c>
    </row>
    <row r="5" spans="1:2" ht="12.75">
      <c r="A5" s="13">
        <v>50.78765034144022</v>
      </c>
      <c r="B5" s="13">
        <v>457.41313253985373</v>
      </c>
    </row>
    <row r="6" spans="1:2" ht="12.75">
      <c r="A6" s="13">
        <v>63.48456292680028</v>
      </c>
      <c r="B6" s="13">
        <v>470.81051551153786</v>
      </c>
    </row>
    <row r="7" spans="1:2" ht="12.75">
      <c r="A7" s="13">
        <v>76.18147551216033</v>
      </c>
      <c r="B7" s="13">
        <v>483.8255384179102</v>
      </c>
    </row>
    <row r="8" spans="1:2" ht="12.75">
      <c r="A8" s="13">
        <v>88.87838809752039</v>
      </c>
      <c r="B8" s="13">
        <v>496.4582012589708</v>
      </c>
    </row>
    <row r="9" spans="1:2" ht="12.75">
      <c r="A9" s="13">
        <v>101.57530068288044</v>
      </c>
      <c r="B9" s="13">
        <v>508.7085040347196</v>
      </c>
    </row>
    <row r="10" spans="1:2" ht="12.75">
      <c r="A10" s="13">
        <v>114.2722132682405</v>
      </c>
      <c r="B10" s="13">
        <v>520.5764467451568</v>
      </c>
    </row>
    <row r="11" spans="1:2" ht="12.75">
      <c r="A11" s="13">
        <v>126.96912585360056</v>
      </c>
      <c r="B11" s="13">
        <v>532.0620293902822</v>
      </c>
    </row>
    <row r="12" spans="1:2" ht="12.75">
      <c r="A12" s="13">
        <v>139.6660384389606</v>
      </c>
      <c r="B12" s="13">
        <v>543.1652519700958</v>
      </c>
    </row>
    <row r="13" spans="1:2" ht="12.75">
      <c r="A13" s="13">
        <v>152.36295102432067</v>
      </c>
      <c r="B13" s="13">
        <v>553.8861144845978</v>
      </c>
    </row>
    <row r="14" spans="1:2" ht="12.75">
      <c r="A14" s="13">
        <v>165.05986360968072</v>
      </c>
      <c r="B14" s="13">
        <v>564.224616933788</v>
      </c>
    </row>
    <row r="15" spans="1:2" ht="12.75">
      <c r="A15" s="13">
        <v>177.75677619504077</v>
      </c>
      <c r="B15" s="13">
        <v>574.1807593176665</v>
      </c>
    </row>
    <row r="16" spans="1:2" ht="12.75">
      <c r="A16" s="13">
        <v>190.45368878040082</v>
      </c>
      <c r="B16" s="13">
        <v>583.7545416362332</v>
      </c>
    </row>
    <row r="17" spans="1:2" ht="12.75">
      <c r="A17" s="13">
        <v>203.15060136576088</v>
      </c>
      <c r="B17" s="13">
        <v>592.9459638894881</v>
      </c>
    </row>
    <row r="18" spans="1:2" ht="12.75">
      <c r="A18" s="13">
        <v>215.84751395112096</v>
      </c>
      <c r="B18" s="13">
        <v>601.7550260774314</v>
      </c>
    </row>
    <row r="19" spans="1:2" ht="12.75">
      <c r="A19" s="13">
        <v>228.544426536481</v>
      </c>
      <c r="B19" s="13">
        <v>610.1817282000628</v>
      </c>
    </row>
    <row r="20" spans="1:2" ht="12.75">
      <c r="A20" s="13">
        <v>241.24133912184104</v>
      </c>
      <c r="B20" s="13">
        <v>618.2260702573826</v>
      </c>
    </row>
    <row r="21" spans="1:2" ht="12.75">
      <c r="A21" s="13">
        <v>253.93825170720112</v>
      </c>
      <c r="B21" s="13">
        <v>625.8880522493906</v>
      </c>
    </row>
    <row r="22" spans="1:2" ht="12.75">
      <c r="A22" s="13">
        <v>266.63516429256117</v>
      </c>
      <c r="B22" s="13">
        <v>633.1676741760867</v>
      </c>
    </row>
    <row r="23" spans="1:2" ht="12.75">
      <c r="A23" s="13">
        <v>279.3320768779212</v>
      </c>
      <c r="B23" s="13">
        <v>640.0649360374714</v>
      </c>
    </row>
    <row r="24" spans="1:2" ht="12.75">
      <c r="A24" s="13">
        <v>292.0289894632813</v>
      </c>
      <c r="B24" s="13">
        <v>646.5798378335442</v>
      </c>
    </row>
    <row r="25" spans="1:2" ht="12.75">
      <c r="A25" s="13">
        <v>304.72590204864133</v>
      </c>
      <c r="B25" s="13">
        <v>652.7123795643053</v>
      </c>
    </row>
    <row r="26" spans="1:2" ht="12.75">
      <c r="A26" s="13">
        <v>317.4228146340014</v>
      </c>
      <c r="B26" s="13">
        <v>658.4625612297547</v>
      </c>
    </row>
    <row r="27" spans="1:2" ht="12.75">
      <c r="A27" s="13">
        <v>330.11972721936144</v>
      </c>
      <c r="B27" s="13">
        <v>663.8303828298921</v>
      </c>
    </row>
    <row r="28" spans="1:2" ht="12.75">
      <c r="A28" s="13">
        <v>342.8166398047215</v>
      </c>
      <c r="B28" s="13">
        <v>668.815844364718</v>
      </c>
    </row>
    <row r="29" spans="1:2" ht="12.75">
      <c r="A29" s="13">
        <v>355.51355239008154</v>
      </c>
      <c r="B29" s="13">
        <v>673.4189458342321</v>
      </c>
    </row>
    <row r="30" spans="1:2" ht="12.75">
      <c r="A30" s="13">
        <v>368.2104649754416</v>
      </c>
      <c r="B30" s="13">
        <v>677.6396872384345</v>
      </c>
    </row>
    <row r="31" spans="1:2" ht="12.75">
      <c r="A31" s="13">
        <v>380.90737756080165</v>
      </c>
      <c r="B31" s="13">
        <v>681.4780685773252</v>
      </c>
    </row>
    <row r="32" spans="1:2" ht="12.75">
      <c r="A32" s="13">
        <v>393.60429014616176</v>
      </c>
      <c r="B32" s="13">
        <v>684.9340898509039</v>
      </c>
    </row>
    <row r="33" spans="1:2" ht="12.75">
      <c r="A33" s="13">
        <v>406.30120273152176</v>
      </c>
      <c r="B33" s="13">
        <v>688.0077510591713</v>
      </c>
    </row>
    <row r="34" spans="1:2" ht="12.75">
      <c r="A34" s="13">
        <v>418.9981153168818</v>
      </c>
      <c r="B34" s="13">
        <v>690.6990522021266</v>
      </c>
    </row>
    <row r="35" spans="1:2" ht="12.75">
      <c r="A35" s="13">
        <v>431.6950279022419</v>
      </c>
      <c r="B35" s="13">
        <v>693.0079932797703</v>
      </c>
    </row>
    <row r="36" spans="1:2" ht="12.75">
      <c r="A36" s="13">
        <v>444.3919404876019</v>
      </c>
      <c r="B36" s="13">
        <v>694.9345742921023</v>
      </c>
    </row>
    <row r="37" spans="1:2" ht="12.75">
      <c r="A37" s="13">
        <v>457.088853072962</v>
      </c>
      <c r="B37" s="13">
        <v>696.4787952391224</v>
      </c>
    </row>
    <row r="38" spans="1:2" ht="12.75">
      <c r="A38" s="13">
        <v>469.7857656583221</v>
      </c>
      <c r="B38" s="13">
        <v>697.6406561208308</v>
      </c>
    </row>
    <row r="39" spans="1:2" ht="12.75">
      <c r="A39" s="13">
        <v>482.4826782436821</v>
      </c>
      <c r="B39" s="13">
        <v>698.4201569372276</v>
      </c>
    </row>
    <row r="40" spans="1:2" ht="12.75">
      <c r="A40" s="13">
        <v>495.1795908290422</v>
      </c>
      <c r="B40" s="13">
        <v>698.8172976883126</v>
      </c>
    </row>
    <row r="41" spans="1:2" ht="12.75">
      <c r="A41" s="13">
        <v>507.87650341440224</v>
      </c>
      <c r="B41" s="13">
        <v>698.8320783740859</v>
      </c>
    </row>
    <row r="42" spans="1:2" ht="12.75">
      <c r="A42" s="13">
        <v>520.5734159997622</v>
      </c>
      <c r="B42" s="13">
        <v>698.4644989945473</v>
      </c>
    </row>
    <row r="43" spans="1:2" ht="12.75">
      <c r="A43" s="13">
        <v>533.2703285851223</v>
      </c>
      <c r="B43" s="13">
        <v>697.714559549697</v>
      </c>
    </row>
    <row r="44" spans="1:2" ht="12.75">
      <c r="A44" s="13">
        <v>545.9672411704825</v>
      </c>
      <c r="B44" s="13">
        <v>696.5822600395352</v>
      </c>
    </row>
    <row r="45" spans="1:2" ht="12.75">
      <c r="A45" s="13">
        <v>558.6641537558424</v>
      </c>
      <c r="B45" s="13">
        <v>695.0676004640613</v>
      </c>
    </row>
    <row r="46" spans="1:2" ht="12.75">
      <c r="A46" s="13">
        <v>571.3610663412026</v>
      </c>
      <c r="B46" s="13">
        <v>693.1705808232759</v>
      </c>
    </row>
    <row r="47" spans="1:2" ht="12.75">
      <c r="A47" s="13">
        <v>584.0579789265626</v>
      </c>
      <c r="B47" s="13">
        <v>690.8912011171788</v>
      </c>
    </row>
    <row r="48" spans="1:2" ht="12.75">
      <c r="A48" s="13">
        <v>596.7548915119226</v>
      </c>
      <c r="B48" s="13">
        <v>688.22946134577</v>
      </c>
    </row>
    <row r="49" spans="1:2" ht="12.75">
      <c r="A49" s="13">
        <v>609.4518040972827</v>
      </c>
      <c r="B49" s="13">
        <v>685.1853615090492</v>
      </c>
    </row>
    <row r="50" spans="1:2" ht="12.75">
      <c r="A50" s="13">
        <v>622.1487166826428</v>
      </c>
      <c r="B50" s="13">
        <v>681.7589016070167</v>
      </c>
    </row>
    <row r="51" spans="1:2" ht="12.75">
      <c r="A51" s="13">
        <v>634.8456292680028</v>
      </c>
      <c r="B51" s="13">
        <v>677.9500816396728</v>
      </c>
    </row>
    <row r="52" spans="1:2" ht="12.75">
      <c r="A52" s="13">
        <v>647.5425418533629</v>
      </c>
      <c r="B52" s="13">
        <v>673.7589016070169</v>
      </c>
    </row>
    <row r="53" spans="1:2" ht="12.75">
      <c r="A53" s="13">
        <v>660.2394544387229</v>
      </c>
      <c r="B53" s="13">
        <v>669.185361509049</v>
      </c>
    </row>
    <row r="54" spans="1:2" ht="12.75">
      <c r="A54" s="13">
        <v>672.9363670240829</v>
      </c>
      <c r="B54" s="13">
        <v>664.22946134577</v>
      </c>
    </row>
    <row r="55" spans="1:2" ht="12.75">
      <c r="A55" s="13">
        <v>685.633279609443</v>
      </c>
      <c r="B55" s="13">
        <v>658.891201117179</v>
      </c>
    </row>
    <row r="56" spans="1:2" ht="12.75">
      <c r="A56" s="13">
        <v>698.3301921948031</v>
      </c>
      <c r="B56" s="13">
        <v>653.170580823276</v>
      </c>
    </row>
    <row r="57" spans="1:2" ht="12.75">
      <c r="A57" s="13">
        <v>711.0271047801631</v>
      </c>
      <c r="B57" s="13">
        <v>647.0676004640615</v>
      </c>
    </row>
    <row r="58" spans="1:2" ht="12.75">
      <c r="A58" s="13">
        <v>723.7240173655232</v>
      </c>
      <c r="B58" s="13">
        <v>640.5822600395353</v>
      </c>
    </row>
    <row r="59" spans="1:2" ht="12.75">
      <c r="A59" s="13">
        <v>736.4209299508832</v>
      </c>
      <c r="B59" s="13">
        <v>633.714559549697</v>
      </c>
    </row>
    <row r="60" spans="1:2" ht="12.75">
      <c r="A60" s="13">
        <v>749.1178425362433</v>
      </c>
      <c r="B60" s="13">
        <v>626.4644989945471</v>
      </c>
    </row>
    <row r="61" spans="1:2" ht="12.75">
      <c r="A61" s="13">
        <v>761.8147551216033</v>
      </c>
      <c r="B61" s="13">
        <v>618.8320783740859</v>
      </c>
    </row>
    <row r="62" spans="1:2" ht="12.75">
      <c r="A62" s="13">
        <v>774.5116677069634</v>
      </c>
      <c r="B62" s="13">
        <v>610.8172976883125</v>
      </c>
    </row>
    <row r="63" spans="1:2" ht="12.75">
      <c r="A63" s="13">
        <v>787.2085802923235</v>
      </c>
      <c r="B63" s="13">
        <v>602.4201569372273</v>
      </c>
    </row>
    <row r="64" spans="1:2" ht="12.75">
      <c r="A64" s="13">
        <v>799.9054928776835</v>
      </c>
      <c r="B64" s="13">
        <v>593.640656120831</v>
      </c>
    </row>
    <row r="65" spans="1:2" ht="12.75">
      <c r="A65" s="13">
        <v>812.6024054630435</v>
      </c>
      <c r="B65" s="13">
        <v>584.4787952391225</v>
      </c>
    </row>
    <row r="66" spans="1:2" ht="12.75">
      <c r="A66" s="13">
        <v>825.2993180484036</v>
      </c>
      <c r="B66" s="13">
        <v>574.9345742921021</v>
      </c>
    </row>
    <row r="67" spans="1:2" ht="12.75">
      <c r="A67" s="13">
        <v>837.9962306337636</v>
      </c>
      <c r="B67" s="13">
        <v>565.0079932797703</v>
      </c>
    </row>
    <row r="68" spans="1:2" ht="12.75">
      <c r="A68" s="13">
        <v>850.6931432191237</v>
      </c>
      <c r="B68" s="13">
        <v>554.6990522021266</v>
      </c>
    </row>
    <row r="69" spans="1:2" ht="12.75">
      <c r="A69" s="13">
        <v>863.3900558044838</v>
      </c>
      <c r="B69" s="13">
        <v>544.007751059171</v>
      </c>
    </row>
    <row r="70" spans="1:2" ht="12.75">
      <c r="A70" s="13">
        <v>876.0869683898438</v>
      </c>
      <c r="B70" s="13">
        <v>532.9340898509039</v>
      </c>
    </row>
    <row r="71" spans="1:2" ht="12.75">
      <c r="A71" s="13">
        <v>888.7838809752038</v>
      </c>
      <c r="B71" s="13">
        <v>521.4780685773251</v>
      </c>
    </row>
    <row r="72" spans="1:2" ht="12.75">
      <c r="A72" s="13">
        <v>901.4807935605639</v>
      </c>
      <c r="B72" s="13">
        <v>509.63968723843436</v>
      </c>
    </row>
    <row r="73" spans="1:2" ht="12.75">
      <c r="A73" s="13">
        <v>914.177706145924</v>
      </c>
      <c r="B73" s="13">
        <v>497.418945834232</v>
      </c>
    </row>
    <row r="74" spans="1:2" ht="12.75">
      <c r="A74" s="13">
        <v>926.874618731284</v>
      </c>
      <c r="B74" s="13">
        <v>484.8158443647179</v>
      </c>
    </row>
    <row r="75" spans="1:2" ht="12.75">
      <c r="A75" s="13">
        <v>939.5715313166442</v>
      </c>
      <c r="B75" s="13">
        <v>471.83038282989196</v>
      </c>
    </row>
    <row r="76" spans="1:2" ht="12.75">
      <c r="A76" s="13">
        <v>952.2684439020043</v>
      </c>
      <c r="B76" s="13">
        <v>458.46256122975433</v>
      </c>
    </row>
    <row r="77" spans="1:2" ht="12.75">
      <c r="A77" s="13">
        <v>964.9653564873641</v>
      </c>
      <c r="B77" s="13">
        <v>444.71237956430514</v>
      </c>
    </row>
    <row r="78" spans="1:2" ht="12.75">
      <c r="A78" s="13">
        <v>977.6622690727243</v>
      </c>
      <c r="B78" s="13">
        <v>430.57983783354393</v>
      </c>
    </row>
    <row r="79" spans="1:2" ht="12.75">
      <c r="A79" s="13">
        <v>990.3591816580844</v>
      </c>
      <c r="B79" s="13">
        <v>416.06493603747117</v>
      </c>
    </row>
    <row r="80" spans="1:2" ht="12.75">
      <c r="A80" s="13">
        <v>1003.0560942434444</v>
      </c>
      <c r="B80" s="13">
        <v>401.1676741760866</v>
      </c>
    </row>
    <row r="81" spans="1:2" ht="12.75">
      <c r="A81" s="13">
        <v>1015.7530068288045</v>
      </c>
      <c r="B81" s="13">
        <v>385.8880522493905</v>
      </c>
    </row>
    <row r="82" spans="1:2" ht="12.75">
      <c r="A82" s="13">
        <v>1028.4499194141645</v>
      </c>
      <c r="B82" s="13">
        <v>370.22607025738216</v>
      </c>
    </row>
    <row r="83" spans="1:2" ht="12.75">
      <c r="A83" s="13">
        <v>1041.1468319995245</v>
      </c>
      <c r="B83" s="13">
        <v>354.1817282000625</v>
      </c>
    </row>
    <row r="84" spans="1:2" ht="12.75">
      <c r="A84" s="13">
        <v>1053.8437445848847</v>
      </c>
      <c r="B84" s="13">
        <v>337.75502607743124</v>
      </c>
    </row>
    <row r="85" spans="1:2" ht="12.75">
      <c r="A85" s="13">
        <v>1066.5406571702447</v>
      </c>
      <c r="B85" s="13">
        <v>320.94596388948776</v>
      </c>
    </row>
    <row r="86" spans="1:2" ht="12.75">
      <c r="A86" s="13">
        <v>1079.2375697556047</v>
      </c>
      <c r="B86" s="13">
        <v>303.75454163623294</v>
      </c>
    </row>
    <row r="87" spans="1:2" ht="12.75">
      <c r="A87" s="13">
        <v>1091.934482340965</v>
      </c>
      <c r="B87" s="13">
        <v>286.18075931766634</v>
      </c>
    </row>
    <row r="88" spans="1:2" ht="12.75">
      <c r="A88" s="13">
        <v>1104.6313949263247</v>
      </c>
      <c r="B88" s="13">
        <v>268.22461693378796</v>
      </c>
    </row>
    <row r="89" spans="1:2" ht="12.75">
      <c r="A89" s="13">
        <v>1117.328307511685</v>
      </c>
      <c r="B89" s="13">
        <v>249.88611448459756</v>
      </c>
    </row>
    <row r="90" spans="1:2" ht="12.75">
      <c r="A90" s="13">
        <v>1130.025220097045</v>
      </c>
      <c r="B90" s="13">
        <v>231.16525197009582</v>
      </c>
    </row>
    <row r="91" spans="1:2" ht="12.75">
      <c r="A91" s="13">
        <v>1142.7221326824051</v>
      </c>
      <c r="B91" s="13">
        <v>212.06202939028185</v>
      </c>
    </row>
    <row r="92" spans="1:2" ht="12.75">
      <c r="A92" s="13">
        <v>1155.4190452677651</v>
      </c>
      <c r="B92" s="13">
        <v>192.57644674515632</v>
      </c>
    </row>
    <row r="93" spans="1:2" ht="12.75">
      <c r="A93" s="13">
        <v>1168.115957853125</v>
      </c>
      <c r="B93" s="13">
        <v>172.70850403471923</v>
      </c>
    </row>
    <row r="94" spans="1:2" ht="12.75">
      <c r="A94" s="13">
        <v>1180.812870438485</v>
      </c>
      <c r="B94" s="13">
        <v>152.4582012589708</v>
      </c>
    </row>
    <row r="95" spans="1:2" ht="12.75">
      <c r="A95" s="13">
        <v>1193.509783023845</v>
      </c>
      <c r="B95" s="13">
        <v>131.8255384179099</v>
      </c>
    </row>
    <row r="96" spans="1:2" ht="12.75">
      <c r="A96" s="13">
        <v>1206.2066956092053</v>
      </c>
      <c r="B96" s="13">
        <v>110.81051551153746</v>
      </c>
    </row>
    <row r="97" spans="1:2" ht="12.75">
      <c r="A97" s="13">
        <v>1218.9036081945653</v>
      </c>
      <c r="B97" s="13">
        <v>89.41313253985345</v>
      </c>
    </row>
    <row r="98" spans="1:2" ht="12.75">
      <c r="A98" s="13">
        <v>1231.6005207799253</v>
      </c>
      <c r="B98" s="13">
        <v>67.63338950285765</v>
      </c>
    </row>
    <row r="99" spans="1:2" ht="12.75">
      <c r="A99" s="13">
        <v>1244.2974333652855</v>
      </c>
      <c r="B99" s="13">
        <v>45.47128640054984</v>
      </c>
    </row>
    <row r="100" spans="1:2" ht="12.75">
      <c r="A100" s="13">
        <v>1256.9943459506455</v>
      </c>
      <c r="B100" s="13">
        <v>22.9268232329307</v>
      </c>
    </row>
    <row r="101" spans="1:2" ht="12.75">
      <c r="A101" s="13">
        <v>1269.6912585360055</v>
      </c>
      <c r="B101" s="13">
        <v>0</v>
      </c>
    </row>
  </sheetData>
  <sheetProtection password="EF50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Przemek Duda</dc:creator>
  <cp:keywords/>
  <dc:description/>
  <cp:lastModifiedBy>Przemek Duda</cp:lastModifiedBy>
  <dcterms:created xsi:type="dcterms:W3CDTF">2003-11-21T17:56:26Z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